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437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<sst xmlns="http://schemas.openxmlformats.org/spreadsheetml/2006/main" count="81" uniqueCount="65">
  <si>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 xml:space="preserve">Flints Code </t>
  </si>
  <si>
    <t xml:space="preserve">Item </t>
  </si>
  <si>
    <t>Page no</t>
  </si>
  <si>
    <t>Retail ex VAT</t>
  </si>
  <si>
    <t>Discounted Price ex  VAT</t>
  </si>
  <si>
    <t>Discounted Price inc VAT @ 15%</t>
  </si>
  <si>
    <t>Purdy Brushes</t>
  </si>
  <si>
    <t xml:space="preserve">Metre Stick </t>
  </si>
  <si>
    <t>6" wall brush</t>
  </si>
  <si>
    <t>TOLM45025</t>
  </si>
  <si>
    <t>Flints Budget Tape Measure 5 Mtr</t>
  </si>
  <si>
    <t xml:space="preserve">Scale rule </t>
  </si>
  <si>
    <t>Scissors</t>
  </si>
  <si>
    <t>Stanley knife</t>
  </si>
  <si>
    <t>Blades for Stanley knife</t>
  </si>
  <si>
    <t>Natural sponge</t>
  </si>
  <si>
    <t>Graining Comb</t>
  </si>
  <si>
    <t>PBR617</t>
  </si>
  <si>
    <t>PBR390</t>
  </si>
  <si>
    <t>PBR399</t>
  </si>
  <si>
    <t>Rocker grainer 5"</t>
  </si>
  <si>
    <t>PBR1132</t>
  </si>
  <si>
    <t>Pounce Wheel</t>
  </si>
  <si>
    <t>PBR380</t>
  </si>
  <si>
    <t>Fitches FLAT</t>
  </si>
  <si>
    <t>NO 2</t>
  </si>
  <si>
    <t>PBR040</t>
  </si>
  <si>
    <t>NO 8</t>
  </si>
  <si>
    <t>PBR043</t>
  </si>
  <si>
    <t>NO12</t>
  </si>
  <si>
    <t>NO 16</t>
  </si>
  <si>
    <t>PBRO45</t>
  </si>
  <si>
    <t>PBR047</t>
  </si>
  <si>
    <t>Fitches ROUND</t>
  </si>
  <si>
    <t>NO2</t>
  </si>
  <si>
    <t>NO 12</t>
  </si>
  <si>
    <t>PBR030</t>
  </si>
  <si>
    <t>PBR033</t>
  </si>
  <si>
    <t>PBR035</t>
  </si>
  <si>
    <t>PBR037</t>
  </si>
  <si>
    <t>Dalon brushes NO 12</t>
  </si>
  <si>
    <t>DRW 325</t>
  </si>
  <si>
    <t>PBR065</t>
  </si>
  <si>
    <t>PAT 650</t>
  </si>
  <si>
    <t>STA210099</t>
  </si>
  <si>
    <t>TOL680</t>
  </si>
  <si>
    <t>RST670</t>
  </si>
  <si>
    <t>TOTAL</t>
  </si>
  <si>
    <t>Rosco Starter Kit</t>
  </si>
  <si>
    <t>ROS6030</t>
  </si>
  <si>
    <t>FSK9853033</t>
  </si>
  <si>
    <t>1"</t>
  </si>
  <si>
    <t>PBRDE1</t>
  </si>
  <si>
    <t>PBR220</t>
  </si>
  <si>
    <t>Total minus the highlighted items</t>
  </si>
  <si>
    <t>Discount ?</t>
  </si>
  <si>
    <t xml:space="preserve">4" brush </t>
  </si>
  <si>
    <t>Charcoal (Scene Painters)</t>
  </si>
  <si>
    <t>PBR1037</t>
  </si>
  <si>
    <t>3 BRUSH SET  3", 2.5", 2"</t>
  </si>
  <si>
    <t>Essential</t>
  </si>
  <si>
    <t>X</t>
  </si>
  <si>
    <t>Total with only essential items</t>
  </si>
  <si>
    <t xml:space="preserve">     FLINTS EQUIPMENT LIST</t>
  </si>
  <si>
    <t>RCS - Scenic Art Department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</si>
</sst>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Interstate-RegularCondensed"/>
      <family val="0"/>
    </font>
    <font>
      <i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9" fontId="3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33" borderId="0" xfId="0" applyFill="1" applyAlignment="1">
      <alignment/>
    </xf>
    <xf numFmtId="168" fontId="0" fillId="33" borderId="0" xfId="0" applyNumberFormat="1" applyFill="1" applyAlignment="1">
      <alignment/>
    </xf>
    <xf numFmtId="168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4" fillId="0" borderId="0" xfId="0" applyFont="1" applyAlignment="1">
      <alignment/>
    </xf>
    <xf numFmtId="9" fontId="3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1"/>
  <sheetViews>
    <sheetView tabSelected="1" zoomScalePageLayoutView="0" workbookViewId="0" topLeftCell="A4">
      <selection activeCell="D28" sqref="D28"/>
    </sheetView>
  </sheetViews>
  <sheetFormatPr defaultColWidth="9.140625" defaultRowHeight="12.75"/>
  <cols>
    <col min="1" max="1" width="2.8515625" style="0" customWidth="1"/>
    <col min="2" max="2" width="8.421875" style="0" customWidth="1"/>
    <col min="3" max="3" width="11.7109375" style="0" customWidth="1"/>
    <col min="4" max="4" width="30.57421875" style="0" customWidth="1"/>
    <col min="6" max="6" width="7.57421875" style="0" bestFit="1" customWidth="1"/>
    <col min="7" max="7" width="9.8515625" style="0" customWidth="1"/>
    <col min="8" max="8" width="10.8515625" style="0" customWidth="1"/>
    <col min="9" max="9" width="13.140625" style="0" customWidth="1"/>
    <col min="10" max="10" width="19.28125" style="0" customWidth="1"/>
  </cols>
  <sheetData>
    <row r="2" spans="2:9" ht="16.5">
      <c r="B2" s="22" t="s">
        <v>64</v>
      </c>
      <c r="C2" s="23"/>
      <c r="D2" s="23"/>
      <c r="G2" s="24" t="s">
        <v>63</v>
      </c>
      <c r="H2" s="25"/>
      <c r="I2" s="25"/>
    </row>
    <row r="3" ht="56.25" customHeight="1"/>
    <row r="4" spans="2:11" ht="38.25">
      <c r="B4" s="19" t="s">
        <v>60</v>
      </c>
      <c r="C4" s="2" t="s">
        <v>0</v>
      </c>
      <c r="D4" s="2" t="s">
        <v>1</v>
      </c>
      <c r="E4" s="2" t="s">
        <v>2</v>
      </c>
      <c r="F4" s="2" t="s">
        <v>3</v>
      </c>
      <c r="G4" s="18" t="s">
        <v>55</v>
      </c>
      <c r="H4" s="2" t="s">
        <v>4</v>
      </c>
      <c r="I4" s="2" t="s">
        <v>5</v>
      </c>
      <c r="J4" s="21"/>
      <c r="K4" s="1"/>
    </row>
    <row r="5" spans="4:10" ht="12.75">
      <c r="D5" t="s">
        <v>6</v>
      </c>
      <c r="J5" s="1"/>
    </row>
    <row r="6" spans="2:9" ht="12.75">
      <c r="B6" s="20" t="s">
        <v>61</v>
      </c>
      <c r="C6" t="s">
        <v>52</v>
      </c>
      <c r="D6" t="s">
        <v>51</v>
      </c>
      <c r="E6">
        <v>1.42</v>
      </c>
      <c r="F6" s="6">
        <v>9.51</v>
      </c>
      <c r="G6" s="5">
        <v>0.15</v>
      </c>
      <c r="H6" s="14">
        <f aca="true" t="shared" si="0" ref="H6:H33">F6-F6*0.15</f>
        <v>8.0835</v>
      </c>
      <c r="I6" s="14">
        <f aca="true" t="shared" si="1" ref="I6:I33">H6+H6*0.15</f>
        <v>9.296025</v>
      </c>
    </row>
    <row r="7" spans="2:9" ht="12.75">
      <c r="B7" s="20" t="s">
        <v>61</v>
      </c>
      <c r="C7" t="s">
        <v>53</v>
      </c>
      <c r="D7" t="s">
        <v>59</v>
      </c>
      <c r="E7">
        <v>1.43</v>
      </c>
      <c r="F7" s="6">
        <v>29.95</v>
      </c>
      <c r="G7" s="5">
        <v>0.15</v>
      </c>
      <c r="H7" s="14">
        <f t="shared" si="0"/>
        <v>25.4575</v>
      </c>
      <c r="I7" s="14">
        <f t="shared" si="1"/>
        <v>29.276125</v>
      </c>
    </row>
    <row r="8" spans="2:9" ht="12.75">
      <c r="B8" s="20" t="s">
        <v>61</v>
      </c>
      <c r="C8" t="s">
        <v>21</v>
      </c>
      <c r="D8" t="s">
        <v>8</v>
      </c>
      <c r="E8">
        <v>1.47</v>
      </c>
      <c r="F8" s="6">
        <v>19.94</v>
      </c>
      <c r="G8" s="5">
        <v>0.15</v>
      </c>
      <c r="H8" s="14">
        <f t="shared" si="0"/>
        <v>16.949</v>
      </c>
      <c r="I8" s="14">
        <f t="shared" si="1"/>
        <v>19.49135</v>
      </c>
    </row>
    <row r="9" spans="2:9" ht="12.75">
      <c r="B9" s="20" t="s">
        <v>61</v>
      </c>
      <c r="C9" t="s">
        <v>58</v>
      </c>
      <c r="D9" t="s">
        <v>56</v>
      </c>
      <c r="E9">
        <v>1.47</v>
      </c>
      <c r="F9" s="6">
        <v>8.22</v>
      </c>
      <c r="G9" s="5">
        <v>0.15</v>
      </c>
      <c r="H9" s="14">
        <f t="shared" si="0"/>
        <v>6.987</v>
      </c>
      <c r="I9" s="14">
        <f t="shared" si="1"/>
        <v>8.03505</v>
      </c>
    </row>
    <row r="10" spans="2:9" ht="12.75">
      <c r="B10" s="20"/>
      <c r="D10" t="s">
        <v>24</v>
      </c>
      <c r="F10" s="6"/>
      <c r="G10" s="5"/>
      <c r="H10" s="14"/>
      <c r="I10" s="14"/>
    </row>
    <row r="11" spans="2:9" ht="12.75">
      <c r="B11" s="20"/>
      <c r="C11" t="s">
        <v>26</v>
      </c>
      <c r="D11" t="s">
        <v>25</v>
      </c>
      <c r="E11">
        <v>1.44</v>
      </c>
      <c r="F11" s="6">
        <v>1.74</v>
      </c>
      <c r="G11" s="5">
        <v>0.15</v>
      </c>
      <c r="H11" s="14">
        <f t="shared" si="0"/>
        <v>1.479</v>
      </c>
      <c r="I11" s="14">
        <f t="shared" si="1"/>
        <v>1.7008500000000002</v>
      </c>
    </row>
    <row r="12" spans="2:9" ht="12.75">
      <c r="B12" s="20" t="s">
        <v>61</v>
      </c>
      <c r="C12" t="s">
        <v>28</v>
      </c>
      <c r="D12" t="s">
        <v>27</v>
      </c>
      <c r="E12">
        <v>1.44</v>
      </c>
      <c r="F12" s="6">
        <v>2.6</v>
      </c>
      <c r="G12" s="5">
        <v>0.15</v>
      </c>
      <c r="H12" s="14">
        <f t="shared" si="0"/>
        <v>2.21</v>
      </c>
      <c r="I12" s="14">
        <f t="shared" si="1"/>
        <v>2.5415</v>
      </c>
    </row>
    <row r="13" spans="2:9" ht="12.75">
      <c r="B13" s="20" t="s">
        <v>61</v>
      </c>
      <c r="C13" t="s">
        <v>31</v>
      </c>
      <c r="D13" t="s">
        <v>29</v>
      </c>
      <c r="E13">
        <v>1.44</v>
      </c>
      <c r="F13" s="6">
        <v>4.64</v>
      </c>
      <c r="G13" s="5">
        <v>0.15</v>
      </c>
      <c r="H13" s="14">
        <f t="shared" si="0"/>
        <v>3.944</v>
      </c>
      <c r="I13" s="14">
        <f t="shared" si="1"/>
        <v>4.5356</v>
      </c>
    </row>
    <row r="14" spans="2:9" ht="12.75">
      <c r="B14" s="20" t="s">
        <v>61</v>
      </c>
      <c r="C14" t="s">
        <v>32</v>
      </c>
      <c r="D14" t="s">
        <v>30</v>
      </c>
      <c r="E14">
        <v>1.44</v>
      </c>
      <c r="F14" s="6">
        <v>7.76</v>
      </c>
      <c r="G14" s="5">
        <v>0.15</v>
      </c>
      <c r="H14" s="14">
        <f t="shared" si="0"/>
        <v>6.596</v>
      </c>
      <c r="I14" s="14">
        <f t="shared" si="1"/>
        <v>7.5854</v>
      </c>
    </row>
    <row r="15" spans="2:9" ht="12.75">
      <c r="B15" s="20"/>
      <c r="D15" t="s">
        <v>33</v>
      </c>
      <c r="F15" s="6"/>
      <c r="G15" s="5"/>
      <c r="H15" s="14"/>
      <c r="I15" s="14"/>
    </row>
    <row r="16" spans="2:9" ht="12.75">
      <c r="B16" s="20"/>
      <c r="C16" t="s">
        <v>36</v>
      </c>
      <c r="D16" t="s">
        <v>34</v>
      </c>
      <c r="E16">
        <v>1.44</v>
      </c>
      <c r="F16" s="6">
        <v>1.74</v>
      </c>
      <c r="G16" s="5">
        <v>0.15</v>
      </c>
      <c r="H16" s="14">
        <f t="shared" si="0"/>
        <v>1.479</v>
      </c>
      <c r="I16" s="14">
        <f t="shared" si="1"/>
        <v>1.7008500000000002</v>
      </c>
    </row>
    <row r="17" spans="2:9" ht="12.75">
      <c r="B17" s="20" t="s">
        <v>61</v>
      </c>
      <c r="C17" t="s">
        <v>37</v>
      </c>
      <c r="D17" t="s">
        <v>27</v>
      </c>
      <c r="E17">
        <v>1.44</v>
      </c>
      <c r="F17" s="6">
        <v>2.6</v>
      </c>
      <c r="G17" s="5">
        <v>0.15</v>
      </c>
      <c r="H17" s="14">
        <f t="shared" si="0"/>
        <v>2.21</v>
      </c>
      <c r="I17" s="14">
        <f t="shared" si="1"/>
        <v>2.5415</v>
      </c>
    </row>
    <row r="18" spans="2:9" ht="12.75">
      <c r="B18" s="20" t="s">
        <v>61</v>
      </c>
      <c r="C18" t="s">
        <v>38</v>
      </c>
      <c r="D18" t="s">
        <v>35</v>
      </c>
      <c r="E18">
        <v>1.44</v>
      </c>
      <c r="F18" s="6">
        <v>4.64</v>
      </c>
      <c r="G18" s="5">
        <v>0.15</v>
      </c>
      <c r="H18" s="14">
        <f t="shared" si="0"/>
        <v>3.944</v>
      </c>
      <c r="I18" s="14">
        <f t="shared" si="1"/>
        <v>4.5356</v>
      </c>
    </row>
    <row r="19" spans="2:9" ht="12.75">
      <c r="B19" s="20" t="s">
        <v>61</v>
      </c>
      <c r="C19" t="s">
        <v>39</v>
      </c>
      <c r="D19" t="s">
        <v>30</v>
      </c>
      <c r="E19">
        <v>1.44</v>
      </c>
      <c r="F19" s="6">
        <v>7.76</v>
      </c>
      <c r="G19" s="5">
        <v>0.15</v>
      </c>
      <c r="H19" s="14">
        <f t="shared" si="0"/>
        <v>6.596</v>
      </c>
      <c r="I19" s="14">
        <f t="shared" si="1"/>
        <v>7.5854</v>
      </c>
    </row>
    <row r="20" spans="2:9" ht="12.75">
      <c r="B20" s="20"/>
      <c r="C20" t="s">
        <v>42</v>
      </c>
      <c r="D20" t="s">
        <v>40</v>
      </c>
      <c r="E20">
        <v>1.43</v>
      </c>
      <c r="F20" s="6">
        <v>9.09</v>
      </c>
      <c r="G20" s="5">
        <v>0.15</v>
      </c>
      <c r="H20" s="14">
        <f t="shared" si="0"/>
        <v>7.7265</v>
      </c>
      <c r="I20" s="14">
        <f t="shared" si="1"/>
        <v>8.885475</v>
      </c>
    </row>
    <row r="21" spans="2:9" ht="12.75">
      <c r="B21" s="20" t="s">
        <v>61</v>
      </c>
      <c r="C21" t="s">
        <v>41</v>
      </c>
      <c r="D21" t="s">
        <v>11</v>
      </c>
      <c r="E21">
        <v>1.67</v>
      </c>
      <c r="F21" s="6">
        <v>6.58</v>
      </c>
      <c r="G21" s="5">
        <v>0.15</v>
      </c>
      <c r="H21" s="14">
        <f t="shared" si="0"/>
        <v>5.593</v>
      </c>
      <c r="I21" s="14">
        <f t="shared" si="1"/>
        <v>6.43195</v>
      </c>
    </row>
    <row r="22" spans="2:9" ht="12.75">
      <c r="B22" s="20"/>
      <c r="C22" t="s">
        <v>50</v>
      </c>
      <c r="D22" t="s">
        <v>12</v>
      </c>
      <c r="E22">
        <v>3.27</v>
      </c>
      <c r="F22" s="6">
        <v>8.51</v>
      </c>
      <c r="G22" s="5">
        <v>0.15</v>
      </c>
      <c r="H22" s="14">
        <f t="shared" si="0"/>
        <v>7.233499999999999</v>
      </c>
      <c r="I22" s="14">
        <f t="shared" si="1"/>
        <v>8.318525</v>
      </c>
    </row>
    <row r="23" spans="2:9" ht="12.75">
      <c r="B23" s="20"/>
      <c r="C23" s="7" t="s">
        <v>44</v>
      </c>
      <c r="D23" s="7" t="s">
        <v>13</v>
      </c>
      <c r="E23" s="7">
        <v>3.28</v>
      </c>
      <c r="F23" s="8">
        <v>5.99</v>
      </c>
      <c r="G23" s="5">
        <v>0.15</v>
      </c>
      <c r="H23" s="14">
        <f t="shared" si="0"/>
        <v>5.0915</v>
      </c>
      <c r="I23" s="14">
        <f t="shared" si="1"/>
        <v>5.855225</v>
      </c>
    </row>
    <row r="24" spans="2:9" ht="12.75">
      <c r="B24" s="20"/>
      <c r="C24" s="7" t="s">
        <v>45</v>
      </c>
      <c r="D24" s="7" t="s">
        <v>14</v>
      </c>
      <c r="E24" s="7">
        <v>3.28</v>
      </c>
      <c r="F24" s="8">
        <v>6.1</v>
      </c>
      <c r="G24" s="5">
        <v>0.15</v>
      </c>
      <c r="H24" s="14">
        <f t="shared" si="0"/>
        <v>5.185</v>
      </c>
      <c r="I24" s="14">
        <f t="shared" si="1"/>
        <v>5.96275</v>
      </c>
    </row>
    <row r="25" spans="2:9" ht="12.75">
      <c r="B25" s="20" t="s">
        <v>61</v>
      </c>
      <c r="C25" s="7" t="s">
        <v>19</v>
      </c>
      <c r="D25" s="7" t="s">
        <v>20</v>
      </c>
      <c r="E25" s="7">
        <v>1.48</v>
      </c>
      <c r="F25" s="8">
        <v>8.98</v>
      </c>
      <c r="G25" s="5">
        <v>0.15</v>
      </c>
      <c r="H25" s="14">
        <f t="shared" si="0"/>
        <v>7.633000000000001</v>
      </c>
      <c r="I25" s="14">
        <f t="shared" si="1"/>
        <v>8.77795</v>
      </c>
    </row>
    <row r="26" spans="2:9" ht="12.75">
      <c r="B26" s="20"/>
      <c r="C26" s="7" t="s">
        <v>18</v>
      </c>
      <c r="D26" s="7" t="s">
        <v>16</v>
      </c>
      <c r="E26" s="7">
        <v>1.48</v>
      </c>
      <c r="F26" s="8">
        <v>3.59</v>
      </c>
      <c r="G26" s="5">
        <v>0.15</v>
      </c>
      <c r="H26" s="14">
        <f t="shared" si="0"/>
        <v>3.0515</v>
      </c>
      <c r="I26" s="14">
        <f t="shared" si="1"/>
        <v>3.509225</v>
      </c>
    </row>
    <row r="27" spans="2:9" ht="12.75">
      <c r="B27" s="20" t="s">
        <v>61</v>
      </c>
      <c r="C27" s="7" t="s">
        <v>17</v>
      </c>
      <c r="D27" s="7" t="s">
        <v>15</v>
      </c>
      <c r="E27" s="7">
        <v>1.48</v>
      </c>
      <c r="F27" s="8">
        <v>7.2</v>
      </c>
      <c r="G27" s="5">
        <v>0.15</v>
      </c>
      <c r="H27" s="14">
        <f t="shared" si="0"/>
        <v>6.12</v>
      </c>
      <c r="I27" s="14">
        <f t="shared" si="1"/>
        <v>7.038</v>
      </c>
    </row>
    <row r="28" spans="2:9" ht="12.75">
      <c r="B28" s="20" t="s">
        <v>61</v>
      </c>
      <c r="C28" s="3" t="s">
        <v>9</v>
      </c>
      <c r="D28" s="3" t="s">
        <v>10</v>
      </c>
      <c r="E28" s="4">
        <v>3.17</v>
      </c>
      <c r="F28" s="11">
        <v>3.7</v>
      </c>
      <c r="G28" s="5">
        <v>0.15</v>
      </c>
      <c r="H28" s="14">
        <f t="shared" si="0"/>
        <v>3.145</v>
      </c>
      <c r="I28" s="14">
        <f t="shared" si="1"/>
        <v>3.61675</v>
      </c>
    </row>
    <row r="29" spans="2:9" ht="12.75">
      <c r="B29" s="20"/>
      <c r="C29" t="s">
        <v>46</v>
      </c>
      <c r="D29" t="s">
        <v>7</v>
      </c>
      <c r="E29">
        <v>3.18</v>
      </c>
      <c r="F29" s="6">
        <v>3.93</v>
      </c>
      <c r="G29" s="5">
        <v>0.15</v>
      </c>
      <c r="H29" s="14">
        <f t="shared" si="0"/>
        <v>3.3405</v>
      </c>
      <c r="I29" s="14">
        <f t="shared" si="1"/>
        <v>3.8415749999999997</v>
      </c>
    </row>
    <row r="30" spans="2:9" ht="12.75">
      <c r="B30" s="20" t="s">
        <v>61</v>
      </c>
      <c r="C30" t="s">
        <v>23</v>
      </c>
      <c r="D30" t="s">
        <v>22</v>
      </c>
      <c r="E30">
        <v>1.45</v>
      </c>
      <c r="F30" s="6">
        <v>9.95</v>
      </c>
      <c r="G30" s="5">
        <v>0.15</v>
      </c>
      <c r="H30" s="14">
        <f t="shared" si="0"/>
        <v>8.4575</v>
      </c>
      <c r="I30" s="14">
        <f t="shared" si="1"/>
        <v>9.726125</v>
      </c>
    </row>
    <row r="31" spans="6:9" ht="12.75">
      <c r="F31" s="6"/>
      <c r="G31" s="5"/>
      <c r="H31" s="14"/>
      <c r="I31" s="14"/>
    </row>
    <row r="32" spans="3:9" ht="12.75">
      <c r="C32" s="9" t="s">
        <v>43</v>
      </c>
      <c r="D32" s="9" t="s">
        <v>57</v>
      </c>
      <c r="E32" s="9">
        <v>1.67</v>
      </c>
      <c r="F32" s="10">
        <v>3.82</v>
      </c>
      <c r="G32" s="16">
        <v>0.15</v>
      </c>
      <c r="H32" s="17">
        <f t="shared" si="0"/>
        <v>3.247</v>
      </c>
      <c r="I32" s="17">
        <f t="shared" si="1"/>
        <v>3.73405</v>
      </c>
    </row>
    <row r="33" spans="3:9" ht="12.75">
      <c r="C33" s="9" t="s">
        <v>49</v>
      </c>
      <c r="D33" s="9" t="s">
        <v>48</v>
      </c>
      <c r="E33" s="9">
        <v>1.02</v>
      </c>
      <c r="F33" s="10">
        <v>49</v>
      </c>
      <c r="G33" s="16">
        <v>0.15</v>
      </c>
      <c r="H33" s="17">
        <f t="shared" si="0"/>
        <v>41.65</v>
      </c>
      <c r="I33" s="17">
        <f t="shared" si="1"/>
        <v>47.8975</v>
      </c>
    </row>
    <row r="34" spans="8:9" ht="12.75">
      <c r="H34" s="13"/>
      <c r="I34" s="13"/>
    </row>
    <row r="35" spans="8:9" ht="12.75">
      <c r="H35" s="13"/>
      <c r="I35" s="13"/>
    </row>
    <row r="36" spans="4:10" ht="12.75">
      <c r="D36" s="12" t="s">
        <v>47</v>
      </c>
      <c r="E36" s="12"/>
      <c r="F36" s="13">
        <f>SUM(F6:F35)</f>
        <v>227.53999999999996</v>
      </c>
      <c r="G36" s="13"/>
      <c r="H36" s="13">
        <f>SUM(H6:H35)</f>
        <v>193.40900000000002</v>
      </c>
      <c r="I36" s="13">
        <f>SUM(I6:I35)</f>
        <v>222.42035</v>
      </c>
      <c r="J36" s="12"/>
    </row>
    <row r="37" spans="8:9" ht="12.75">
      <c r="H37" s="6"/>
      <c r="I37" s="6"/>
    </row>
    <row r="38" spans="3:4" ht="12.75">
      <c r="C38" s="15"/>
      <c r="D38" s="15"/>
    </row>
    <row r="39" spans="5:9" ht="12.75">
      <c r="E39" t="s">
        <v>54</v>
      </c>
      <c r="I39" s="14">
        <f>I36-(I33+I32)</f>
        <v>170.7888</v>
      </c>
    </row>
    <row r="40" spans="5:10" ht="12.75">
      <c r="E40" t="s">
        <v>62</v>
      </c>
      <c r="I40" s="6">
        <f>I6+I7+I8+I9+I12+I13+I14+I17+I18+I19+I21+I25+I27+I28+I30</f>
        <v>131.014325</v>
      </c>
      <c r="J40" s="6"/>
    </row>
    <row r="41" spans="3:4" ht="12.75">
      <c r="C41" s="15"/>
      <c r="D41" s="15"/>
    </row>
  </sheetData>
  <sheetProtection/>
  <mergeCells count="2">
    <mergeCell ref="B2:D2"/>
    <mergeCell ref="G2:I2"/>
  </mergeCells>
  <printOptions/>
  <pageMargins left="0.39" right="0.62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RSAMD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gfry</dc:creator>
  <cp:keywords/>
  <dc:description/>
  <cp:lastModifiedBy>Scott McIntosh</cp:lastModifiedBy>
  <cp:lastPrinted>2009-10-02T10:49:23Z</cp:lastPrinted>
  <dcterms:created xsi:type="dcterms:W3CDTF">2009-09-03T13:51:40Z</dcterms:created>
  <dcterms:modified xsi:type="dcterms:W3CDTF">2018-08-28T11:49:59Z</dcterms:modified>
  <cp:category/>
  <cp:version/>
  <cp:contentType/>
  <cp:contentStatus/>
</cp:coreProperties>
</file>